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4\4TO. TRIMESTRE\SIRET\TRANSPARENCIA-SIRET 4TO.TRIM\"/>
    </mc:Choice>
  </mc:AlternateContent>
  <xr:revisionPtr revIDLastSave="0" documentId="13_ncr:1_{9FC9FE84-1CE7-44E0-A200-7718B3B4913D}" xr6:coauthVersionLast="47" xr6:coauthVersionMax="47" xr10:uidLastSave="{00000000-0000-0000-0000-000000000000}"/>
  <bookViews>
    <workbookView xWindow="-108" yWindow="-108" windowWidth="23256" windowHeight="13896" tabRatio="885" xr2:uid="{00000000-000D-0000-FFFF-FFFF00000000}"/>
  </bookViews>
  <sheets>
    <sheet name="COG" sheetId="6" r:id="rId1"/>
  </sheets>
  <definedNames>
    <definedName name="_xlnm._FilterDatabase" localSheetId="0" hidden="1">COG!$A$4:$A$77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6" l="1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C69" i="6"/>
  <c r="B69" i="6"/>
  <c r="D69" i="6" s="1"/>
  <c r="G69" i="6" s="1"/>
  <c r="D68" i="6"/>
  <c r="G68" i="6" s="1"/>
  <c r="D67" i="6"/>
  <c r="G67" i="6" s="1"/>
  <c r="D66" i="6"/>
  <c r="G66" i="6" s="1"/>
  <c r="F65" i="6"/>
  <c r="E65" i="6"/>
  <c r="C65" i="6"/>
  <c r="B65" i="6"/>
  <c r="D65" i="6" s="1"/>
  <c r="G65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C57" i="6"/>
  <c r="B57" i="6"/>
  <c r="D57" i="6" s="1"/>
  <c r="G57" i="6" s="1"/>
  <c r="D56" i="6"/>
  <c r="G56" i="6" s="1"/>
  <c r="D55" i="6"/>
  <c r="G55" i="6" s="1"/>
  <c r="D54" i="6"/>
  <c r="G54" i="6" s="1"/>
  <c r="F53" i="6"/>
  <c r="E53" i="6"/>
  <c r="C53" i="6"/>
  <c r="B53" i="6"/>
  <c r="D53" i="6" s="1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F43" i="6"/>
  <c r="E43" i="6"/>
  <c r="C43" i="6"/>
  <c r="B43" i="6"/>
  <c r="D43" i="6" s="1"/>
  <c r="G43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B33" i="6"/>
  <c r="D33" i="6" s="1"/>
  <c r="G33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F23" i="6"/>
  <c r="E23" i="6"/>
  <c r="C23" i="6"/>
  <c r="B23" i="6"/>
  <c r="D23" i="6" s="1"/>
  <c r="G23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13" i="6"/>
  <c r="E13" i="6"/>
  <c r="C13" i="6"/>
  <c r="B13" i="6"/>
  <c r="D13" i="6" s="1"/>
  <c r="G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E5" i="6"/>
  <c r="E77" i="6" s="1"/>
  <c r="C5" i="6"/>
  <c r="C77" i="6" s="1"/>
  <c r="B5" i="6"/>
  <c r="B77" i="6" s="1"/>
  <c r="D5" i="6" l="1"/>
  <c r="G5" i="6" s="1"/>
  <c r="F77" i="6"/>
  <c r="G77" i="6"/>
  <c r="D77" i="6"/>
</calcChain>
</file>

<file path=xl/sharedStrings.xml><?xml version="1.0" encoding="utf-8"?>
<sst xmlns="http://schemas.openxmlformats.org/spreadsheetml/2006/main" count="91" uniqueCount="91">
  <si>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</si>
  <si>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</si>
  <si>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</si>
  <si>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</si>
  <si>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</si>
  <si>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</si>
  <si>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</si>
  <si>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</si>
  <si>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</si>
  <si>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</si>
  <si>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</si>
  <si>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</si>
  <si>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</si>
  <si>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</si>
  <si>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</si>
  <si>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</si>
  <si>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</si>
  <si>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</si>
  <si>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</si>
  <si>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</si>
  <si>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</si>
  <si>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</si>
  <si>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</si>
  <si>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</si>
  <si>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</si>
  <si>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</si>
  <si>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</si>
  <si>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</si>
  <si>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</si>
  <si>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</si>
  <si>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</si>
  <si>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</si>
  <si>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</si>
  <si>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</si>
  <si>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</si>
  <si>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</si>
  <si>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</si>
  <si>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</si>
  <si>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</si>
  <si>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</si>
  <si>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</si>
  <si>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</si>
  <si>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</si>
  <si>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</si>
  <si>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</si>
  <si>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</si>
  <si>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</si>
  <si>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</si>
  <si>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</si>
  <si>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</si>
  <si>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</si>
  <si>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</si>
  <si>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</si>
  <si>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</si>
  <si>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</si>
  <si>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</si>
  <si>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</si>
  <si>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</si>
  <si>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</si>
  <si>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</si>
  <si>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</si>
  <si>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</si>
  <si>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</si>
  <si>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</si>
  <si>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</si>
  <si>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</si>
  <si>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</si>
  <si>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</si>
  <si>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</si>
  <si>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</si>
  <si>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</si>
  <si>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</si>
  <si>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</si>
  <si>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</si>
  <si>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</si>
  <si>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</si>
  <si>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</si>
  <si>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</si>
  <si>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</si>
  <si>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</si>
  <si>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</si>
  <si>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</si>
  <si>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</si>
  <si>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Instituto para las Personas con Discapacidad Salamanca
Estado Analítico del Ejercicio del Presupuesto de Egresos
Clasificación por Objeto del Gasto (Capítulo y Concepto)
Del 1 de Enero al 31 de Diciembre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</si>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</sst>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tabSelected="1" workbookViewId="0">
      <selection activeCell="B85" sqref="B85"/>
    </sheetView>
  </sheetViews>
  <sheetFormatPr baseColWidth="10" defaultColWidth="12" defaultRowHeight="10.199999999999999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>
      <c r="A1" s="22" t="s">
        <v>83</v>
      </c>
      <c r="B1" s="23"/>
      <c r="C1" s="23"/>
      <c r="D1" s="23"/>
      <c r="E1" s="23"/>
      <c r="F1" s="23"/>
      <c r="G1" s="24"/>
    </row>
    <row r="2" spans="1:7">
      <c r="A2" s="7"/>
      <c r="B2" s="10" t="s">
        <v>0</v>
      </c>
      <c r="C2" s="11"/>
      <c r="D2" s="11"/>
      <c r="E2" s="11"/>
      <c r="F2" s="12"/>
      <c r="G2" s="25" t="s">
        <v>7</v>
      </c>
    </row>
    <row r="3" spans="1:7" ht="24.9" customHeight="1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>
      <c r="A5" s="16" t="s">
        <v>10</v>
      </c>
      <c r="B5" s="17">
        <f>SUM(B6:B12)</f>
        <v>4770146.17</v>
      </c>
      <c r="C5" s="17">
        <f>SUM(C6:C12)</f>
        <v>-1.4551915228366852E-11</v>
      </c>
      <c r="D5" s="17">
        <f>B5+C5</f>
        <v>4770146.17</v>
      </c>
      <c r="E5" s="17">
        <f>SUM(E6:E12)</f>
        <v>4309448.05</v>
      </c>
      <c r="F5" s="17">
        <f>SUM(F6:F12)</f>
        <v>4309448.05</v>
      </c>
      <c r="G5" s="17">
        <f>D5-E5</f>
        <v>460698.12000000011</v>
      </c>
    </row>
    <row r="6" spans="1:7">
      <c r="A6" s="13" t="s">
        <v>11</v>
      </c>
      <c r="B6" s="4">
        <v>3290665.26</v>
      </c>
      <c r="C6" s="4">
        <v>0</v>
      </c>
      <c r="D6" s="4">
        <f t="shared" ref="D6:D69" si="0">B6+C6</f>
        <v>3290665.26</v>
      </c>
      <c r="E6" s="4">
        <v>3188519.23</v>
      </c>
      <c r="F6" s="4">
        <v>3188519.23</v>
      </c>
      <c r="G6" s="4">
        <f t="shared" ref="G6:G69" si="1">D6-E6</f>
        <v>102146.0299999998</v>
      </c>
    </row>
    <row r="7" spans="1:7">
      <c r="A7" s="13" t="s">
        <v>12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>
      <c r="A8" s="13" t="s">
        <v>13</v>
      </c>
      <c r="B8" s="4">
        <v>469350.11</v>
      </c>
      <c r="C8" s="4">
        <v>65210.27</v>
      </c>
      <c r="D8" s="4">
        <f t="shared" si="0"/>
        <v>534560.38</v>
      </c>
      <c r="E8" s="4">
        <v>482843.56</v>
      </c>
      <c r="F8" s="4">
        <v>482843.56</v>
      </c>
      <c r="G8" s="4">
        <f t="shared" si="1"/>
        <v>51716.820000000007</v>
      </c>
    </row>
    <row r="9" spans="1:7">
      <c r="A9" s="13" t="s">
        <v>14</v>
      </c>
      <c r="B9" s="4">
        <v>263203.5</v>
      </c>
      <c r="C9" s="4">
        <v>-152791.97</v>
      </c>
      <c r="D9" s="4">
        <f t="shared" si="0"/>
        <v>110411.53</v>
      </c>
      <c r="E9" s="4">
        <v>0</v>
      </c>
      <c r="F9" s="4">
        <v>0</v>
      </c>
      <c r="G9" s="4">
        <f t="shared" si="1"/>
        <v>110411.53</v>
      </c>
    </row>
    <row r="10" spans="1:7">
      <c r="A10" s="13" t="s">
        <v>15</v>
      </c>
      <c r="B10" s="4">
        <v>746927.3</v>
      </c>
      <c r="C10" s="4">
        <v>87581.7</v>
      </c>
      <c r="D10" s="4">
        <f t="shared" si="0"/>
        <v>834509</v>
      </c>
      <c r="E10" s="4">
        <v>638085.26</v>
      </c>
      <c r="F10" s="4">
        <v>638085.26</v>
      </c>
      <c r="G10" s="4">
        <f t="shared" si="1"/>
        <v>196423.74</v>
      </c>
    </row>
    <row r="11" spans="1:7">
      <c r="A11" s="13" t="s">
        <v>16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>
      <c r="A12" s="13" t="s">
        <v>17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>
      <c r="A13" s="16" t="s">
        <v>80</v>
      </c>
      <c r="B13" s="18">
        <f>SUM(B14:B22)</f>
        <v>382702.5</v>
      </c>
      <c r="C13" s="18">
        <f>SUM(C14:C22)</f>
        <v>97778</v>
      </c>
      <c r="D13" s="18">
        <f t="shared" si="0"/>
        <v>480480.5</v>
      </c>
      <c r="E13" s="18">
        <f>SUM(E14:E22)</f>
        <v>397521.07</v>
      </c>
      <c r="F13" s="18">
        <f>SUM(F14:F22)</f>
        <v>397521.07</v>
      </c>
      <c r="G13" s="18">
        <f t="shared" si="1"/>
        <v>82959.429999999993</v>
      </c>
    </row>
    <row r="14" spans="1:7">
      <c r="A14" s="13" t="s">
        <v>18</v>
      </c>
      <c r="B14" s="4">
        <v>101300</v>
      </c>
      <c r="C14" s="4">
        <v>42000</v>
      </c>
      <c r="D14" s="4">
        <f t="shared" si="0"/>
        <v>143300</v>
      </c>
      <c r="E14" s="4">
        <v>127606.24</v>
      </c>
      <c r="F14" s="4">
        <v>127606.24</v>
      </c>
      <c r="G14" s="4">
        <f t="shared" si="1"/>
        <v>15693.759999999995</v>
      </c>
    </row>
    <row r="15" spans="1:7">
      <c r="A15" s="13" t="s">
        <v>19</v>
      </c>
      <c r="B15" s="4">
        <v>4000</v>
      </c>
      <c r="C15" s="4">
        <v>0</v>
      </c>
      <c r="D15" s="4">
        <f t="shared" si="0"/>
        <v>4000</v>
      </c>
      <c r="E15" s="4">
        <v>3965</v>
      </c>
      <c r="F15" s="4">
        <v>3965</v>
      </c>
      <c r="G15" s="4">
        <f t="shared" si="1"/>
        <v>35</v>
      </c>
    </row>
    <row r="16" spans="1:7">
      <c r="A16" s="13" t="s">
        <v>20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</row>
    <row r="17" spans="1:7">
      <c r="A17" s="13" t="s">
        <v>21</v>
      </c>
      <c r="B17" s="4">
        <v>48000</v>
      </c>
      <c r="C17" s="4">
        <v>-6072</v>
      </c>
      <c r="D17" s="4">
        <f t="shared" si="0"/>
        <v>41928</v>
      </c>
      <c r="E17" s="4">
        <v>39809.519999999997</v>
      </c>
      <c r="F17" s="4">
        <v>39809.519999999997</v>
      </c>
      <c r="G17" s="4">
        <f t="shared" si="1"/>
        <v>2118.4800000000032</v>
      </c>
    </row>
    <row r="18" spans="1:7">
      <c r="A18" s="13" t="s">
        <v>22</v>
      </c>
      <c r="B18" s="4">
        <v>32000</v>
      </c>
      <c r="C18" s="4">
        <v>0</v>
      </c>
      <c r="D18" s="4">
        <f t="shared" si="0"/>
        <v>32000</v>
      </c>
      <c r="E18" s="4">
        <v>25735.16</v>
      </c>
      <c r="F18" s="4">
        <v>25735.16</v>
      </c>
      <c r="G18" s="4">
        <f t="shared" si="1"/>
        <v>6264.84</v>
      </c>
    </row>
    <row r="19" spans="1:7">
      <c r="A19" s="13" t="s">
        <v>23</v>
      </c>
      <c r="B19" s="4">
        <v>100000</v>
      </c>
      <c r="C19" s="4">
        <v>0</v>
      </c>
      <c r="D19" s="4">
        <f t="shared" si="0"/>
        <v>100000</v>
      </c>
      <c r="E19" s="4">
        <v>86497.39</v>
      </c>
      <c r="F19" s="4">
        <v>86497.39</v>
      </c>
      <c r="G19" s="4">
        <f t="shared" si="1"/>
        <v>13502.61</v>
      </c>
    </row>
    <row r="20" spans="1:7">
      <c r="A20" s="13" t="s">
        <v>24</v>
      </c>
      <c r="B20" s="4">
        <v>47402.5</v>
      </c>
      <c r="C20" s="4">
        <v>24500</v>
      </c>
      <c r="D20" s="4">
        <f t="shared" si="0"/>
        <v>71902.5</v>
      </c>
      <c r="E20" s="4">
        <v>42963.27</v>
      </c>
      <c r="F20" s="4">
        <v>42963.27</v>
      </c>
      <c r="G20" s="4">
        <f t="shared" si="1"/>
        <v>28939.230000000003</v>
      </c>
    </row>
    <row r="21" spans="1:7">
      <c r="A21" s="13" t="s">
        <v>25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>
      <c r="A22" s="13" t="s">
        <v>26</v>
      </c>
      <c r="B22" s="4">
        <v>50000</v>
      </c>
      <c r="C22" s="4">
        <v>37350</v>
      </c>
      <c r="D22" s="4">
        <f t="shared" si="0"/>
        <v>87350</v>
      </c>
      <c r="E22" s="4">
        <v>70944.490000000005</v>
      </c>
      <c r="F22" s="4">
        <v>70944.490000000005</v>
      </c>
      <c r="G22" s="4">
        <f t="shared" si="1"/>
        <v>16405.509999999995</v>
      </c>
    </row>
    <row r="23" spans="1:7">
      <c r="A23" s="16" t="s">
        <v>27</v>
      </c>
      <c r="B23" s="18">
        <f>SUM(B24:B32)</f>
        <v>492962</v>
      </c>
      <c r="C23" s="18">
        <f>SUM(C24:C32)</f>
        <v>77000</v>
      </c>
      <c r="D23" s="18">
        <f t="shared" si="0"/>
        <v>569962</v>
      </c>
      <c r="E23" s="18">
        <f>SUM(E24:E32)</f>
        <v>439413.91</v>
      </c>
      <c r="F23" s="18">
        <f>SUM(F24:F32)</f>
        <v>420523.91</v>
      </c>
      <c r="G23" s="18">
        <f t="shared" si="1"/>
        <v>130548.09000000003</v>
      </c>
    </row>
    <row r="24" spans="1:7">
      <c r="A24" s="13" t="s">
        <v>28</v>
      </c>
      <c r="B24" s="4">
        <v>46500</v>
      </c>
      <c r="C24" s="4">
        <v>-7000</v>
      </c>
      <c r="D24" s="4">
        <f t="shared" si="0"/>
        <v>39500</v>
      </c>
      <c r="E24" s="4">
        <v>8300</v>
      </c>
      <c r="F24" s="4">
        <v>8300</v>
      </c>
      <c r="G24" s="4">
        <f t="shared" si="1"/>
        <v>31200</v>
      </c>
    </row>
    <row r="25" spans="1:7">
      <c r="A25" s="13" t="s">
        <v>29</v>
      </c>
      <c r="B25" s="4">
        <v>0</v>
      </c>
      <c r="C25" s="4">
        <v>0</v>
      </c>
      <c r="D25" s="4">
        <f t="shared" si="0"/>
        <v>0</v>
      </c>
      <c r="E25" s="4">
        <v>0</v>
      </c>
      <c r="F25" s="4">
        <v>0</v>
      </c>
      <c r="G25" s="4">
        <f t="shared" si="1"/>
        <v>0</v>
      </c>
    </row>
    <row r="26" spans="1:7">
      <c r="A26" s="13" t="s">
        <v>30</v>
      </c>
      <c r="B26" s="4">
        <v>66000</v>
      </c>
      <c r="C26" s="4">
        <v>7000</v>
      </c>
      <c r="D26" s="4">
        <f t="shared" si="0"/>
        <v>73000</v>
      </c>
      <c r="E26" s="4">
        <v>51741.52</v>
      </c>
      <c r="F26" s="4">
        <v>51741.52</v>
      </c>
      <c r="G26" s="4">
        <f t="shared" si="1"/>
        <v>21258.480000000003</v>
      </c>
    </row>
    <row r="27" spans="1:7">
      <c r="A27" s="13" t="s">
        <v>31</v>
      </c>
      <c r="B27" s="4">
        <v>66000</v>
      </c>
      <c r="C27" s="4">
        <v>2000</v>
      </c>
      <c r="D27" s="4">
        <f t="shared" si="0"/>
        <v>68000</v>
      </c>
      <c r="E27" s="4">
        <v>29541.53</v>
      </c>
      <c r="F27" s="4">
        <v>29541.53</v>
      </c>
      <c r="G27" s="4">
        <f t="shared" si="1"/>
        <v>38458.47</v>
      </c>
    </row>
    <row r="28" spans="1:7">
      <c r="A28" s="13" t="s">
        <v>32</v>
      </c>
      <c r="B28" s="4">
        <v>88000</v>
      </c>
      <c r="C28" s="4">
        <v>75000</v>
      </c>
      <c r="D28" s="4">
        <f t="shared" si="0"/>
        <v>163000</v>
      </c>
      <c r="E28" s="4">
        <v>148189.44</v>
      </c>
      <c r="F28" s="4">
        <v>148189.44</v>
      </c>
      <c r="G28" s="4">
        <f t="shared" si="1"/>
        <v>14810.559999999998</v>
      </c>
    </row>
    <row r="29" spans="1:7">
      <c r="A29" s="13" t="s">
        <v>33</v>
      </c>
      <c r="B29" s="4">
        <v>0</v>
      </c>
      <c r="C29" s="4">
        <v>0</v>
      </c>
      <c r="D29" s="4">
        <f t="shared" si="0"/>
        <v>0</v>
      </c>
      <c r="E29" s="4">
        <v>0</v>
      </c>
      <c r="F29" s="4">
        <v>0</v>
      </c>
      <c r="G29" s="4">
        <f t="shared" si="1"/>
        <v>0</v>
      </c>
    </row>
    <row r="30" spans="1:7">
      <c r="A30" s="13" t="s">
        <v>34</v>
      </c>
      <c r="B30" s="4">
        <v>9500</v>
      </c>
      <c r="C30" s="4">
        <v>0</v>
      </c>
      <c r="D30" s="4">
        <f t="shared" si="0"/>
        <v>9500</v>
      </c>
      <c r="E30" s="4">
        <v>300</v>
      </c>
      <c r="F30" s="4">
        <v>300</v>
      </c>
      <c r="G30" s="4">
        <f t="shared" si="1"/>
        <v>9200</v>
      </c>
    </row>
    <row r="31" spans="1:7">
      <c r="A31" s="13" t="s">
        <v>35</v>
      </c>
      <c r="B31" s="4">
        <v>102200</v>
      </c>
      <c r="C31" s="4">
        <v>0</v>
      </c>
      <c r="D31" s="4">
        <f t="shared" si="0"/>
        <v>102200</v>
      </c>
      <c r="E31" s="4">
        <v>95840.42</v>
      </c>
      <c r="F31" s="4">
        <v>95840.42</v>
      </c>
      <c r="G31" s="4">
        <f t="shared" si="1"/>
        <v>6359.5800000000017</v>
      </c>
    </row>
    <row r="32" spans="1:7">
      <c r="A32" s="13" t="s">
        <v>36</v>
      </c>
      <c r="B32" s="4">
        <v>114762</v>
      </c>
      <c r="C32" s="4">
        <v>0</v>
      </c>
      <c r="D32" s="4">
        <f t="shared" si="0"/>
        <v>114762</v>
      </c>
      <c r="E32" s="4">
        <v>105501</v>
      </c>
      <c r="F32" s="4">
        <v>86611</v>
      </c>
      <c r="G32" s="4">
        <f t="shared" si="1"/>
        <v>9261</v>
      </c>
    </row>
    <row r="33" spans="1:7">
      <c r="A33" s="16" t="s">
        <v>81</v>
      </c>
      <c r="B33" s="18">
        <f>SUM(B34:B42)</f>
        <v>0</v>
      </c>
      <c r="C33" s="18">
        <f>SUM(C34:C42)</f>
        <v>0</v>
      </c>
      <c r="D33" s="18">
        <f t="shared" si="0"/>
        <v>0</v>
      </c>
      <c r="E33" s="18">
        <f>SUM(E34:E42)</f>
        <v>0</v>
      </c>
      <c r="F33" s="18">
        <f>SUM(F34:F42)</f>
        <v>0</v>
      </c>
      <c r="G33" s="18">
        <f t="shared" si="1"/>
        <v>0</v>
      </c>
    </row>
    <row r="34" spans="1:7">
      <c r="A34" s="13" t="s">
        <v>37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>
      <c r="A35" s="13" t="s">
        <v>38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>
      <c r="A36" s="13" t="s">
        <v>39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</row>
    <row r="37" spans="1:7">
      <c r="A37" s="13" t="s">
        <v>40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</row>
    <row r="38" spans="1:7">
      <c r="A38" s="13" t="s">
        <v>41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>
      <c r="A39" s="13" t="s">
        <v>42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>
      <c r="A40" s="13" t="s">
        <v>43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>
      <c r="A41" s="13" t="s">
        <v>44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>
      <c r="A42" s="13" t="s">
        <v>45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</row>
    <row r="43" spans="1:7">
      <c r="A43" s="16" t="s">
        <v>82</v>
      </c>
      <c r="B43" s="18">
        <f>SUM(B44:B52)</f>
        <v>0</v>
      </c>
      <c r="C43" s="18">
        <f>SUM(C44:C52)</f>
        <v>663234.49</v>
      </c>
      <c r="D43" s="18">
        <f t="shared" si="0"/>
        <v>663234.49</v>
      </c>
      <c r="E43" s="18">
        <f>SUM(E44:E52)</f>
        <v>659261.42000000004</v>
      </c>
      <c r="F43" s="18">
        <f>SUM(F44:F52)</f>
        <v>659261.42000000004</v>
      </c>
      <c r="G43" s="18">
        <f t="shared" si="1"/>
        <v>3973.0699999999488</v>
      </c>
    </row>
    <row r="44" spans="1:7">
      <c r="A44" s="13" t="s">
        <v>46</v>
      </c>
      <c r="B44" s="4">
        <v>0</v>
      </c>
      <c r="C44" s="4">
        <v>87234.49</v>
      </c>
      <c r="D44" s="4">
        <f t="shared" si="0"/>
        <v>87234.49</v>
      </c>
      <c r="E44" s="4">
        <v>85605</v>
      </c>
      <c r="F44" s="4">
        <v>85605</v>
      </c>
      <c r="G44" s="4">
        <f t="shared" si="1"/>
        <v>1629.4900000000052</v>
      </c>
    </row>
    <row r="45" spans="1:7">
      <c r="A45" s="13" t="s">
        <v>47</v>
      </c>
      <c r="B45" s="4">
        <v>0</v>
      </c>
      <c r="C45" s="4">
        <v>33500</v>
      </c>
      <c r="D45" s="4">
        <f t="shared" si="0"/>
        <v>33500</v>
      </c>
      <c r="E45" s="4">
        <v>32684.92</v>
      </c>
      <c r="F45" s="4">
        <v>32684.92</v>
      </c>
      <c r="G45" s="4">
        <f t="shared" si="1"/>
        <v>815.08000000000175</v>
      </c>
    </row>
    <row r="46" spans="1:7">
      <c r="A46" s="13" t="s">
        <v>48</v>
      </c>
      <c r="B46" s="4">
        <v>0</v>
      </c>
      <c r="C46" s="4">
        <v>542500</v>
      </c>
      <c r="D46" s="4">
        <f t="shared" si="0"/>
        <v>542500</v>
      </c>
      <c r="E46" s="4">
        <v>540971.5</v>
      </c>
      <c r="F46" s="4">
        <v>540971.5</v>
      </c>
      <c r="G46" s="4">
        <f t="shared" si="1"/>
        <v>1528.5</v>
      </c>
    </row>
    <row r="47" spans="1:7">
      <c r="A47" s="13" t="s">
        <v>49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>
      <c r="A48" s="13" t="s">
        <v>50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>
      <c r="A49" s="13" t="s">
        <v>51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>
      <c r="A50" s="13" t="s">
        <v>52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>
      <c r="A51" s="13" t="s">
        <v>53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>
      <c r="A52" s="13" t="s">
        <v>54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</row>
    <row r="53" spans="1:7">
      <c r="A53" s="16" t="s">
        <v>55</v>
      </c>
      <c r="B53" s="18">
        <f>SUM(B54:B56)</f>
        <v>0</v>
      </c>
      <c r="C53" s="18">
        <f>SUM(C54:C56)</f>
        <v>0</v>
      </c>
      <c r="D53" s="18">
        <f t="shared" si="0"/>
        <v>0</v>
      </c>
      <c r="E53" s="18">
        <f>SUM(E54:E56)</f>
        <v>0</v>
      </c>
      <c r="F53" s="18">
        <f>SUM(F54:F56)</f>
        <v>0</v>
      </c>
      <c r="G53" s="18">
        <f t="shared" si="1"/>
        <v>0</v>
      </c>
    </row>
    <row r="54" spans="1:7">
      <c r="A54" s="13" t="s">
        <v>56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>
      <c r="A55" s="13" t="s">
        <v>57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>
      <c r="A56" s="13" t="s">
        <v>58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</row>
    <row r="57" spans="1:7">
      <c r="A57" s="16" t="s">
        <v>78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</row>
    <row r="58" spans="1:7">
      <c r="A58" s="13" t="s">
        <v>59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>
      <c r="A59" s="13" t="s">
        <v>60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>
      <c r="A60" s="13" t="s">
        <v>61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>
      <c r="A61" s="13" t="s">
        <v>62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>
      <c r="A62" s="13" t="s">
        <v>63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>
      <c r="A63" s="13" t="s">
        <v>64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>
      <c r="A64" s="13" t="s">
        <v>65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</row>
    <row r="65" spans="1:7">
      <c r="A65" s="16" t="s">
        <v>79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</row>
    <row r="66" spans="1:7">
      <c r="A66" s="13" t="s">
        <v>66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>
      <c r="A67" s="13" t="s">
        <v>67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>
      <c r="A68" s="13" t="s">
        <v>68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</row>
    <row r="69" spans="1:7">
      <c r="A69" s="16" t="s">
        <v>69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</row>
    <row r="70" spans="1:7">
      <c r="A70" s="13" t="s">
        <v>70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</row>
    <row r="71" spans="1:7">
      <c r="A71" s="13" t="s">
        <v>71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>
      <c r="A72" s="13" t="s">
        <v>72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>
      <c r="A73" s="13" t="s">
        <v>73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>
      <c r="A74" s="13" t="s">
        <v>74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>
      <c r="A75" s="13" t="s">
        <v>75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</row>
    <row r="76" spans="1:7">
      <c r="A76" s="14" t="s">
        <v>76</v>
      </c>
      <c r="B76" s="5">
        <v>0</v>
      </c>
      <c r="C76" s="5">
        <v>0</v>
      </c>
      <c r="D76" s="5">
        <f t="shared" si="2"/>
        <v>0</v>
      </c>
      <c r="E76" s="5">
        <v>0</v>
      </c>
      <c r="F76" s="5">
        <v>0</v>
      </c>
      <c r="G76" s="5">
        <f t="shared" si="3"/>
        <v>0</v>
      </c>
    </row>
    <row r="77" spans="1:7">
      <c r="A77" s="15" t="s">
        <v>77</v>
      </c>
      <c r="B77" s="6">
        <f t="shared" ref="B77:G77" si="4">SUM(B5+B13+B23+B33+B43+B53+B57+B65+B69)</f>
        <v>5645810.6699999999</v>
      </c>
      <c r="C77" s="6">
        <f t="shared" si="4"/>
        <v>838012.49</v>
      </c>
      <c r="D77" s="6">
        <f t="shared" si="4"/>
        <v>6483823.1600000001</v>
      </c>
      <c r="E77" s="6">
        <f t="shared" si="4"/>
        <v>5805644.4500000002</v>
      </c>
      <c r="F77" s="6">
        <f t="shared" si="4"/>
        <v>5786754.4500000002</v>
      </c>
      <c r="G77" s="6">
        <f t="shared" si="4"/>
        <v>678178.71000000008</v>
      </c>
    </row>
    <row r="80" spans="1:7">
      <c r="A80" s="1" t="s">
        <v>84</v>
      </c>
    </row>
    <row r="89" spans="1:5" ht="12">
      <c r="A89" s="19" t="s">
        <v>85</v>
      </c>
      <c r="B89" s="21"/>
      <c r="C89" s="21"/>
      <c r="D89" s="20" t="s">
        <v>86</v>
      </c>
      <c r="E89" s="20"/>
    </row>
    <row r="90" spans="1:5" ht="12">
      <c r="A90" s="19" t="s">
        <v>87</v>
      </c>
      <c r="B90" s="21"/>
      <c r="C90" s="21"/>
      <c r="D90" s="21" t="s">
        <v>88</v>
      </c>
      <c r="E90" s="21"/>
    </row>
    <row r="91" spans="1:5" ht="12">
      <c r="A91" s="19" t="s">
        <v>89</v>
      </c>
      <c r="B91" s="21"/>
      <c r="C91" s="21"/>
      <c r="D91" s="21" t="s">
        <v>90</v>
      </c>
      <c r="E91" s="21"/>
    </row>
  </sheetData>
  <sheetProtection formatCells="0" formatColumns="0" formatRows="0" autoFilter="0"/>
  <mergeCells count="7">
    <mergeCell ref="B91:C91"/>
    <mergeCell ref="D91:E91"/>
    <mergeCell ref="A1:G1"/>
    <mergeCell ref="G2:G3"/>
    <mergeCell ref="B89:C89"/>
    <mergeCell ref="B90:C90"/>
    <mergeCell ref="D90:E90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2014-02-10T03:37:14Z</dcterms:created>
  <dcterms:modified xsi:type="dcterms:W3CDTF">2025-01-27T21:00:35Z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